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440" windowHeight="10005"/>
  </bookViews>
  <sheets>
    <sheet name="WYNIKI" sheetId="1" r:id="rId1"/>
    <sheet name="NAGRODY" sheetId="2" r:id="rId2"/>
    <sheet name="Arkusz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20" i="2"/>
  <c r="E20"/>
  <c r="C20"/>
  <c r="B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H20" i="1"/>
  <c r="G20"/>
  <c r="F20"/>
  <c r="E20"/>
  <c r="H8"/>
  <c r="G8"/>
  <c r="F8"/>
  <c r="E8"/>
  <c r="H21"/>
  <c r="G21"/>
  <c r="F21"/>
  <c r="E21"/>
  <c r="H23"/>
  <c r="G23"/>
  <c r="F23"/>
  <c r="E23"/>
  <c r="H18"/>
  <c r="G18"/>
  <c r="F18"/>
  <c r="E18"/>
  <c r="H9"/>
  <c r="G9"/>
  <c r="F9"/>
  <c r="E9"/>
  <c r="H12"/>
  <c r="G12"/>
  <c r="F12"/>
  <c r="E12"/>
  <c r="H16"/>
  <c r="G16"/>
  <c r="F16"/>
  <c r="E16"/>
  <c r="H22"/>
  <c r="G22"/>
  <c r="F22"/>
  <c r="E22"/>
  <c r="H17"/>
  <c r="G17"/>
  <c r="F17"/>
  <c r="E17"/>
  <c r="H14"/>
  <c r="G14"/>
  <c r="F14"/>
  <c r="E14"/>
  <c r="H13"/>
  <c r="G13"/>
  <c r="F13"/>
  <c r="E13"/>
  <c r="H11"/>
  <c r="G11"/>
  <c r="F11"/>
  <c r="E11"/>
  <c r="H10"/>
  <c r="G10"/>
  <c r="F10"/>
  <c r="E10"/>
  <c r="H19"/>
  <c r="G19"/>
  <c r="F19"/>
  <c r="E19"/>
  <c r="H15"/>
  <c r="G15"/>
  <c r="F15"/>
  <c r="E15"/>
</calcChain>
</file>

<file path=xl/sharedStrings.xml><?xml version="1.0" encoding="utf-8"?>
<sst xmlns="http://schemas.openxmlformats.org/spreadsheetml/2006/main" count="180" uniqueCount="70">
  <si>
    <t>Gospodarz  zawodów:</t>
  </si>
  <si>
    <t>w  dniu:</t>
  </si>
  <si>
    <t>Sędzia:</t>
  </si>
  <si>
    <t>Kierownictwo</t>
  </si>
  <si>
    <t>Sekretariat:</t>
  </si>
  <si>
    <t>Mce</t>
  </si>
  <si>
    <t>Nazwisko,  imię</t>
  </si>
  <si>
    <t>Klub</t>
  </si>
  <si>
    <t>Pkt. Stol</t>
  </si>
  <si>
    <t>S U M A</t>
  </si>
  <si>
    <t xml:space="preserve"> Z gry</t>
  </si>
  <si>
    <t>w</t>
  </si>
  <si>
    <t>p</t>
  </si>
  <si>
    <t>GP</t>
  </si>
  <si>
    <t>a</t>
  </si>
  <si>
    <t>b</t>
  </si>
  <si>
    <t>c</t>
  </si>
  <si>
    <t>d</t>
  </si>
  <si>
    <t>NR</t>
  </si>
  <si>
    <t>I SERIA</t>
  </si>
  <si>
    <t>II SERIA</t>
  </si>
  <si>
    <t>III SERIA</t>
  </si>
  <si>
    <t>IV SERIA</t>
  </si>
  <si>
    <t>V SERIA</t>
  </si>
  <si>
    <t>NAGRODY</t>
  </si>
  <si>
    <t>M-ce</t>
  </si>
  <si>
    <t>Nagroda</t>
  </si>
  <si>
    <t>Nagrodę  zdobył</t>
  </si>
  <si>
    <t>Wynik</t>
  </si>
  <si>
    <t>Potwierdzenie odbioru</t>
  </si>
  <si>
    <t>w zł</t>
  </si>
  <si>
    <t>(Nazwisko, imię)</t>
  </si>
  <si>
    <t>(podpis)</t>
  </si>
  <si>
    <t>250 euro</t>
  </si>
  <si>
    <t>puchar, medal</t>
  </si>
  <si>
    <t>SUMA</t>
  </si>
  <si>
    <t>Sponsorowana</t>
  </si>
  <si>
    <t>Razem</t>
  </si>
  <si>
    <t>Potwierdzenie</t>
  </si>
  <si>
    <t>Odbioru</t>
  </si>
  <si>
    <t>TYSKI ZWIĄZEK SKATA SPORTOWEGO</t>
  </si>
  <si>
    <t>12.11.2017</t>
  </si>
  <si>
    <t>ŁAPA HENRYK</t>
  </si>
  <si>
    <t>OLSZEWSKI MICHAŁ</t>
  </si>
  <si>
    <t>KACZMAREK ANDRZEJ</t>
  </si>
  <si>
    <t>Mordak Mariusz</t>
  </si>
  <si>
    <t>Piekuś SUBLE Tychy</t>
  </si>
  <si>
    <t>Falęcik Andrzej</t>
  </si>
  <si>
    <t>Bazyl Tychy</t>
  </si>
  <si>
    <t>Dyjeciński Jerzy</t>
  </si>
  <si>
    <t>U Jana Tychy</t>
  </si>
  <si>
    <t xml:space="preserve">Borko Grzegorz </t>
  </si>
  <si>
    <t>ZAGŁOBA Tychy</t>
  </si>
  <si>
    <t>Łapa Henryk</t>
  </si>
  <si>
    <t>SKAT KLUB Kobiór</t>
  </si>
  <si>
    <t>Szopa Jerzy</t>
  </si>
  <si>
    <t>TĘCZA Tychy</t>
  </si>
  <si>
    <t>Rogula Krzysztof</t>
  </si>
  <si>
    <t>Łapa Krystian</t>
  </si>
  <si>
    <t>Rechenek Mieczysław</t>
  </si>
  <si>
    <t>Grolik Adam</t>
  </si>
  <si>
    <t>Kowalski Jerzy</t>
  </si>
  <si>
    <t>KS Czułowianka</t>
  </si>
  <si>
    <t>Kaleta Jan</t>
  </si>
  <si>
    <t>Krawczyk Jan</t>
  </si>
  <si>
    <t>GTS Bojszowy</t>
  </si>
  <si>
    <t>Drab Mariusz</t>
  </si>
  <si>
    <t>Zielewski Ludwik</t>
  </si>
  <si>
    <t>Stachura Bernard</t>
  </si>
  <si>
    <t>N</t>
  </si>
</sst>
</file>

<file path=xl/styles.xml><?xml version="1.0" encoding="utf-8"?>
<styleSheet xmlns="http://schemas.openxmlformats.org/spreadsheetml/2006/main">
  <numFmts count="2">
    <numFmt numFmtId="164" formatCode="0_ ;[Red]\-0\ "/>
    <numFmt numFmtId="165" formatCode="0.0"/>
  </numFmts>
  <fonts count="20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i/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20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1"/>
      <name val="Arial"/>
      <family val="2"/>
      <charset val="238"/>
    </font>
    <font>
      <i/>
      <sz val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36"/>
      <name val="Arial CE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0"/>
      <color indexed="8"/>
      <name val="Arial"/>
      <family val="2"/>
      <charset val="238"/>
    </font>
    <font>
      <sz val="16"/>
      <color indexed="9"/>
      <name val="Arial CE"/>
      <family val="2"/>
      <charset val="238"/>
    </font>
    <font>
      <sz val="11"/>
      <color indexed="6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1" fillId="0" borderId="0" xfId="2"/>
    <xf numFmtId="0" fontId="6" fillId="2" borderId="0" xfId="2" applyFont="1" applyFill="1" applyAlignment="1"/>
    <xf numFmtId="0" fontId="6" fillId="2" borderId="0" xfId="2" applyFont="1" applyFill="1" applyBorder="1" applyAlignment="1"/>
    <xf numFmtId="0" fontId="6" fillId="3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2" fillId="3" borderId="0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left"/>
    </xf>
    <xf numFmtId="0" fontId="9" fillId="2" borderId="1" xfId="2" applyFont="1" applyFill="1" applyBorder="1" applyAlignment="1">
      <alignment horizontal="right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right"/>
    </xf>
    <xf numFmtId="0" fontId="6" fillId="2" borderId="6" xfId="2" applyFont="1" applyFill="1" applyBorder="1" applyAlignment="1"/>
    <xf numFmtId="0" fontId="6" fillId="2" borderId="6" xfId="2" applyFont="1" applyFill="1" applyBorder="1" applyAlignment="1">
      <alignment horizontal="left"/>
    </xf>
    <xf numFmtId="0" fontId="11" fillId="2" borderId="6" xfId="2" applyFont="1" applyFill="1" applyBorder="1" applyAlignment="1">
      <alignment horizontal="right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6" fillId="2" borderId="0" xfId="2" applyFont="1" applyFill="1" applyAlignment="1">
      <alignment horizontal="left"/>
    </xf>
    <xf numFmtId="164" fontId="4" fillId="0" borderId="9" xfId="2" applyNumberFormat="1" applyFont="1" applyFill="1" applyBorder="1" applyAlignment="1" applyProtection="1">
      <alignment horizontal="center" vertical="center"/>
      <protection locked="0"/>
    </xf>
    <xf numFmtId="164" fontId="4" fillId="0" borderId="10" xfId="2" applyNumberFormat="1" applyFont="1" applyFill="1" applyBorder="1" applyAlignment="1" applyProtection="1">
      <alignment horizontal="center" vertical="center"/>
      <protection locked="0"/>
    </xf>
    <xf numFmtId="164" fontId="4" fillId="0" borderId="11" xfId="2" applyNumberFormat="1" applyFont="1" applyFill="1" applyBorder="1" applyAlignment="1" applyProtection="1">
      <alignment horizontal="center" vertical="center"/>
      <protection locked="0"/>
    </xf>
    <xf numFmtId="164" fontId="4" fillId="0" borderId="12" xfId="2" applyNumberFormat="1" applyFont="1" applyFill="1" applyBorder="1" applyAlignment="1" applyProtection="1">
      <alignment horizontal="center" vertical="center"/>
      <protection locked="0"/>
    </xf>
    <xf numFmtId="164" fontId="4" fillId="0" borderId="13" xfId="2" applyNumberFormat="1" applyFont="1" applyFill="1" applyBorder="1" applyAlignment="1" applyProtection="1">
      <alignment horizontal="center" vertical="center"/>
      <protection locked="0"/>
    </xf>
    <xf numFmtId="164" fontId="4" fillId="0" borderId="14" xfId="2" applyNumberFormat="1" applyFont="1" applyFill="1" applyBorder="1" applyAlignment="1" applyProtection="1">
      <alignment horizontal="center" vertical="center"/>
      <protection locked="0"/>
    </xf>
    <xf numFmtId="0" fontId="4" fillId="0" borderId="15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6" fillId="3" borderId="16" xfId="2" applyFont="1" applyFill="1" applyBorder="1" applyAlignment="1"/>
    <xf numFmtId="0" fontId="6" fillId="2" borderId="0" xfId="2" applyFont="1" applyFill="1" applyBorder="1" applyAlignment="1"/>
    <xf numFmtId="164" fontId="3" fillId="2" borderId="15" xfId="2" applyNumberFormat="1" applyFont="1" applyFill="1" applyBorder="1" applyAlignment="1">
      <alignment horizontal="center" vertical="center"/>
    </xf>
    <xf numFmtId="164" fontId="3" fillId="2" borderId="15" xfId="2" applyNumberFormat="1" applyFont="1" applyFill="1" applyBorder="1" applyAlignment="1">
      <alignment horizontal="right" vertical="center"/>
    </xf>
    <xf numFmtId="164" fontId="3" fillId="2" borderId="15" xfId="2" applyNumberFormat="1" applyFont="1" applyFill="1" applyBorder="1" applyAlignment="1">
      <alignment vertical="center"/>
    </xf>
    <xf numFmtId="164" fontId="3" fillId="2" borderId="17" xfId="2" applyNumberFormat="1" applyFont="1" applyFill="1" applyBorder="1" applyAlignment="1">
      <alignment vertical="center"/>
    </xf>
    <xf numFmtId="0" fontId="17" fillId="0" borderId="18" xfId="0" applyFont="1" applyBorder="1" applyAlignment="1">
      <alignment horizontal="left" wrapText="1"/>
    </xf>
    <xf numFmtId="0" fontId="13" fillId="0" borderId="15" xfId="0" applyFont="1" applyFill="1" applyBorder="1" applyAlignment="1">
      <alignment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6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165" fontId="16" fillId="0" borderId="26" xfId="0" applyNumberFormat="1" applyFont="1" applyBorder="1" applyAlignment="1">
      <alignment horizontal="center" vertical="center"/>
    </xf>
    <xf numFmtId="1" fontId="16" fillId="0" borderId="26" xfId="0" applyNumberFormat="1" applyFont="1" applyBorder="1" applyAlignment="1">
      <alignment horizontal="right" vertical="center" indent="1"/>
    </xf>
    <xf numFmtId="0" fontId="18" fillId="0" borderId="27" xfId="0" applyFont="1" applyBorder="1" applyAlignment="1">
      <alignment horizontal="left" vertical="center" indent="1"/>
    </xf>
    <xf numFmtId="0" fontId="16" fillId="0" borderId="15" xfId="0" applyFont="1" applyBorder="1" applyAlignment="1">
      <alignment horizontal="right" vertical="center" indent="1"/>
    </xf>
    <xf numFmtId="1" fontId="16" fillId="0" borderId="27" xfId="0" applyNumberFormat="1" applyFont="1" applyBorder="1" applyAlignment="1">
      <alignment horizontal="center" vertical="center"/>
    </xf>
    <xf numFmtId="0" fontId="16" fillId="0" borderId="28" xfId="0" applyFont="1" applyBorder="1" applyAlignment="1">
      <alignment horizontal="left" vertical="center" wrapText="1" indent="1"/>
    </xf>
    <xf numFmtId="0" fontId="15" fillId="0" borderId="8" xfId="0" applyFont="1" applyBorder="1" applyAlignment="1">
      <alignment horizontal="center" vertical="center"/>
    </xf>
    <xf numFmtId="165" fontId="16" fillId="0" borderId="29" xfId="0" applyNumberFormat="1" applyFont="1" applyBorder="1" applyAlignment="1">
      <alignment horizontal="center" vertical="center"/>
    </xf>
    <xf numFmtId="1" fontId="16" fillId="0" borderId="29" xfId="0" applyNumberFormat="1" applyFont="1" applyBorder="1" applyAlignment="1">
      <alignment horizontal="right" vertical="center" indent="1"/>
    </xf>
    <xf numFmtId="0" fontId="18" fillId="0" borderId="13" xfId="0" applyFont="1" applyBorder="1" applyAlignment="1">
      <alignment horizontal="left" vertical="center" indent="1"/>
    </xf>
    <xf numFmtId="0" fontId="16" fillId="0" borderId="11" xfId="0" applyFont="1" applyBorder="1" applyAlignment="1">
      <alignment horizontal="right" vertical="center" indent="1"/>
    </xf>
    <xf numFmtId="0" fontId="18" fillId="0" borderId="0" xfId="0" applyFont="1" applyBorder="1" applyAlignment="1">
      <alignment horizontal="left" vertical="center" wrapText="1" indent="1"/>
    </xf>
    <xf numFmtId="165" fontId="15" fillId="0" borderId="30" xfId="0" applyNumberFormat="1" applyFont="1" applyBorder="1" applyAlignment="1">
      <alignment horizontal="right" vertical="center" indent="1"/>
    </xf>
    <xf numFmtId="165" fontId="15" fillId="0" borderId="29" xfId="0" applyNumberFormat="1" applyFont="1" applyBorder="1" applyAlignment="1">
      <alignment horizontal="right" vertical="center" indent="1"/>
    </xf>
    <xf numFmtId="0" fontId="16" fillId="0" borderId="13" xfId="0" applyFont="1" applyBorder="1" applyAlignment="1">
      <alignment horizontal="left" vertical="center" indent="1"/>
    </xf>
    <xf numFmtId="0" fontId="16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2" fontId="16" fillId="0" borderId="26" xfId="0" applyNumberFormat="1" applyFont="1" applyBorder="1" applyAlignment="1">
      <alignment horizontal="right" vertical="center" indent="1"/>
    </xf>
    <xf numFmtId="2" fontId="16" fillId="0" borderId="29" xfId="0" applyNumberFormat="1" applyFont="1" applyBorder="1" applyAlignment="1">
      <alignment horizontal="right" vertical="center" indent="1"/>
    </xf>
    <xf numFmtId="2" fontId="15" fillId="0" borderId="29" xfId="0" applyNumberFormat="1" applyFont="1" applyBorder="1" applyAlignment="1">
      <alignment horizontal="right" vertical="center" indent="1"/>
    </xf>
    <xf numFmtId="0" fontId="17" fillId="0" borderId="37" xfId="0" applyFont="1" applyBorder="1" applyAlignment="1">
      <alignment horizontal="left" wrapText="1"/>
    </xf>
    <xf numFmtId="0" fontId="19" fillId="3" borderId="18" xfId="0" applyFont="1" applyFill="1" applyBorder="1" applyAlignment="1">
      <alignment wrapText="1"/>
    </xf>
    <xf numFmtId="0" fontId="12" fillId="0" borderId="37" xfId="0" applyFont="1" applyFill="1" applyBorder="1" applyAlignment="1">
      <alignment horizontal="left" wrapText="1"/>
    </xf>
    <xf numFmtId="0" fontId="6" fillId="0" borderId="16" xfId="2" applyFont="1" applyFill="1" applyBorder="1" applyAlignment="1">
      <alignment horizontal="left"/>
    </xf>
    <xf numFmtId="0" fontId="6" fillId="2" borderId="36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6" fillId="2" borderId="0" xfId="2" applyFont="1" applyFill="1" applyAlignment="1">
      <alignment horizontal="right"/>
    </xf>
    <xf numFmtId="0" fontId="8" fillId="3" borderId="16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/>
    </xf>
    <xf numFmtId="0" fontId="6" fillId="3" borderId="16" xfId="2" applyFont="1" applyFill="1" applyBorder="1" applyAlignment="1">
      <alignment horizontal="center"/>
    </xf>
    <xf numFmtId="0" fontId="10" fillId="2" borderId="25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/>
    </xf>
    <xf numFmtId="0" fontId="10" fillId="2" borderId="26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27" xfId="2" applyFont="1" applyFill="1" applyBorder="1" applyAlignment="1">
      <alignment horizontal="center" vertical="center"/>
    </xf>
    <xf numFmtId="0" fontId="10" fillId="2" borderId="35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10" fillId="2" borderId="31" xfId="2" applyFont="1" applyFill="1" applyBorder="1" applyAlignment="1">
      <alignment horizontal="center" vertical="center"/>
    </xf>
    <xf numFmtId="0" fontId="6" fillId="0" borderId="32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right"/>
    </xf>
    <xf numFmtId="0" fontId="6" fillId="3" borderId="32" xfId="2" applyFont="1" applyFill="1" applyBorder="1" applyAlignment="1">
      <alignment horizontal="center"/>
    </xf>
    <xf numFmtId="0" fontId="10" fillId="2" borderId="20" xfId="2" applyFont="1" applyFill="1" applyBorder="1" applyAlignment="1">
      <alignment horizontal="center" vertical="center"/>
    </xf>
    <xf numFmtId="0" fontId="10" fillId="2" borderId="23" xfId="2" applyFont="1" applyFill="1" applyBorder="1" applyAlignment="1">
      <alignment horizontal="center" vertical="center"/>
    </xf>
    <xf numFmtId="0" fontId="10" fillId="2" borderId="20" xfId="2" applyFont="1" applyFill="1" applyBorder="1" applyAlignment="1">
      <alignment horizontal="center" vertical="center" wrapText="1"/>
    </xf>
    <xf numFmtId="0" fontId="10" fillId="2" borderId="23" xfId="2" applyFont="1" applyFill="1" applyBorder="1" applyAlignment="1">
      <alignment horizontal="center" vertical="center" wrapText="1"/>
    </xf>
    <xf numFmtId="0" fontId="10" fillId="2" borderId="33" xfId="2" applyFont="1" applyFill="1" applyBorder="1" applyAlignment="1">
      <alignment horizontal="center" vertical="center"/>
    </xf>
    <xf numFmtId="0" fontId="10" fillId="2" borderId="34" xfId="2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3">
    <cellStyle name="Normalny" xfId="0" builtinId="0"/>
    <cellStyle name="Normalny 2" xfId="1"/>
    <cellStyle name="Normalny 3" xfId="2"/>
  </cellStyles>
  <dxfs count="3"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/Downloads/2014%20IMP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"/>
      <sheetName val="K,J,S"/>
      <sheetName val="Nagr pien"/>
      <sheetName val="Nagr rzecz"/>
      <sheetName val="Wpadki"/>
      <sheetName val="czas i sąd"/>
      <sheetName val="zestawienie i rozstawienie"/>
      <sheetName val="Karta Start"/>
      <sheetName val="Arkusz1"/>
      <sheetName val="Arkusz4"/>
      <sheetName val="Arkusz2"/>
    </sheetNames>
    <sheetDataSet>
      <sheetData sheetId="0">
        <row r="8">
          <cell r="G8" t="str">
            <v>KS CHSM Chorzów</v>
          </cell>
          <cell r="K8">
            <v>35</v>
          </cell>
        </row>
        <row r="9">
          <cell r="G9" t="str">
            <v>LKS FORTECA Świerklany</v>
          </cell>
          <cell r="K9">
            <v>38</v>
          </cell>
        </row>
        <row r="10">
          <cell r="G10" t="str">
            <v>AMICUS KWK STASZIC Katowice</v>
          </cell>
          <cell r="N10">
            <v>15</v>
          </cell>
        </row>
        <row r="11">
          <cell r="G11" t="str">
            <v>NADWIŚLAN Góra</v>
          </cell>
          <cell r="K11">
            <v>38</v>
          </cell>
        </row>
        <row r="12">
          <cell r="G12" t="str">
            <v>OSP Lędziny</v>
          </cell>
          <cell r="K12">
            <v>37</v>
          </cell>
        </row>
        <row r="13">
          <cell r="G13" t="str">
            <v>SILESIA Tarnowskie Góry</v>
          </cell>
          <cell r="K13">
            <v>35</v>
          </cell>
        </row>
        <row r="14">
          <cell r="G14" t="str">
            <v>S.C. HERKULES Rydułtowy</v>
          </cell>
          <cell r="K14">
            <v>32</v>
          </cell>
        </row>
        <row r="15">
          <cell r="G15" t="str">
            <v>KS PRZYSZŁOŚĆ Rogów</v>
          </cell>
          <cell r="K15">
            <v>27</v>
          </cell>
        </row>
        <row r="16">
          <cell r="G16" t="str">
            <v>OK ANDALUZJA Piekary Śl.</v>
          </cell>
          <cell r="K16">
            <v>34</v>
          </cell>
        </row>
        <row r="17">
          <cell r="G17" t="str">
            <v>SKATMINDSET Jastrzębie</v>
          </cell>
          <cell r="K17">
            <v>34</v>
          </cell>
        </row>
        <row r="18">
          <cell r="G18" t="str">
            <v>SK BARBARA Chorzów</v>
          </cell>
          <cell r="K18">
            <v>38</v>
          </cell>
        </row>
        <row r="19">
          <cell r="G19" t="str">
            <v>SKAT KLUB Kobiór</v>
          </cell>
          <cell r="K19">
            <v>31</v>
          </cell>
        </row>
        <row r="20">
          <cell r="G20" t="str">
            <v>GÓRNIK Wesoła</v>
          </cell>
          <cell r="K20">
            <v>37</v>
          </cell>
        </row>
        <row r="21">
          <cell r="G21" t="str">
            <v>GRIN Siemianowice Śl.</v>
          </cell>
          <cell r="K21">
            <v>38</v>
          </cell>
        </row>
        <row r="22">
          <cell r="G22" t="str">
            <v>JUBILAT Jastrzębie</v>
          </cell>
          <cell r="K22">
            <v>32</v>
          </cell>
        </row>
        <row r="23">
          <cell r="G23" t="str">
            <v>GOL-BAR Tychy</v>
          </cell>
          <cell r="K23">
            <v>33</v>
          </cell>
        </row>
        <row r="76">
          <cell r="K76">
            <v>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3"/>
  <sheetViews>
    <sheetView tabSelected="1" topLeftCell="A4" zoomScaleNormal="100" workbookViewId="0">
      <selection activeCell="A21" sqref="A21:IV21"/>
    </sheetView>
  </sheetViews>
  <sheetFormatPr defaultRowHeight="14.25"/>
  <cols>
    <col min="1" max="1" width="4.125" customWidth="1"/>
    <col min="2" max="2" width="18.625" customWidth="1"/>
    <col min="3" max="3" width="21.875" customWidth="1"/>
    <col min="4" max="4" width="3.625" customWidth="1"/>
    <col min="5" max="5" width="4.5" customWidth="1"/>
    <col min="6" max="6" width="5.875" customWidth="1"/>
    <col min="7" max="8" width="3.375" customWidth="1"/>
    <col min="9" max="9" width="2.875" customWidth="1"/>
    <col min="10" max="10" width="6" customWidth="1"/>
    <col min="11" max="13" width="3.125" customWidth="1"/>
    <col min="14" max="14" width="5.375" customWidth="1"/>
    <col min="15" max="17" width="3.125" customWidth="1"/>
    <col min="18" max="18" width="5.25" customWidth="1"/>
    <col min="19" max="21" width="3.125" customWidth="1"/>
    <col min="22" max="22" width="5.125" customWidth="1"/>
    <col min="23" max="25" width="3.125" customWidth="1"/>
    <col min="26" max="26" width="5.5" customWidth="1"/>
    <col min="27" max="28" width="3.125" customWidth="1"/>
    <col min="29" max="38" width="2.5" customWidth="1"/>
  </cols>
  <sheetData>
    <row r="1" spans="1:38" ht="25.5">
      <c r="A1" s="2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3"/>
      <c r="U1" s="3"/>
      <c r="V1" s="3"/>
      <c r="W1" s="3"/>
      <c r="X1" s="3"/>
      <c r="Y1" s="3"/>
      <c r="Z1" s="3"/>
      <c r="AA1" s="3"/>
      <c r="AB1" s="3"/>
    </row>
    <row r="2" spans="1:38" ht="18.75">
      <c r="A2" s="72" t="s">
        <v>0</v>
      </c>
      <c r="B2" s="72"/>
      <c r="C2" s="73" t="s">
        <v>40</v>
      </c>
      <c r="D2" s="73"/>
      <c r="E2" s="73"/>
      <c r="F2" s="73"/>
      <c r="G2" s="73"/>
      <c r="H2" s="73"/>
      <c r="I2" s="73"/>
      <c r="J2" s="73"/>
      <c r="K2" s="73"/>
      <c r="L2" s="74" t="s">
        <v>1</v>
      </c>
      <c r="M2" s="74"/>
      <c r="N2" s="74"/>
      <c r="O2" s="74"/>
      <c r="P2" s="75" t="s">
        <v>41</v>
      </c>
      <c r="Q2" s="75"/>
      <c r="R2" s="75"/>
      <c r="S2" s="75"/>
      <c r="T2" s="75"/>
      <c r="U2" s="4"/>
      <c r="V2" s="4"/>
      <c r="W2" s="4"/>
      <c r="X2" s="4"/>
      <c r="Y2" s="4"/>
      <c r="Z2" s="4"/>
      <c r="AA2" s="4"/>
      <c r="AB2" s="4"/>
    </row>
    <row r="3" spans="1:38" ht="15">
      <c r="A3" s="19" t="s">
        <v>2</v>
      </c>
      <c r="B3" s="1"/>
      <c r="C3" s="28" t="s">
        <v>42</v>
      </c>
      <c r="D3" s="3"/>
      <c r="E3" s="70" t="s">
        <v>3</v>
      </c>
      <c r="F3" s="70"/>
      <c r="G3" s="70"/>
      <c r="H3" s="70"/>
      <c r="I3" s="13"/>
      <c r="J3" s="69" t="s">
        <v>43</v>
      </c>
      <c r="K3" s="69"/>
      <c r="L3" s="69"/>
      <c r="M3" s="69"/>
      <c r="N3" s="69"/>
      <c r="O3" s="69"/>
      <c r="P3" s="69"/>
      <c r="Q3" s="69"/>
      <c r="R3" s="69"/>
      <c r="S3" s="69"/>
      <c r="T3" s="69"/>
      <c r="U3" s="5"/>
      <c r="V3" s="5"/>
      <c r="W3" s="5"/>
      <c r="X3" s="5"/>
      <c r="Y3" s="5"/>
      <c r="Z3" s="5"/>
      <c r="AA3" s="5"/>
      <c r="AB3" s="5"/>
    </row>
    <row r="4" spans="1:38" ht="15">
      <c r="A4" s="3"/>
      <c r="B4" s="84"/>
      <c r="C4" s="84"/>
      <c r="D4" s="3"/>
      <c r="E4" s="29"/>
      <c r="F4" s="85" t="s">
        <v>4</v>
      </c>
      <c r="G4" s="85"/>
      <c r="H4" s="85"/>
      <c r="I4" s="13"/>
      <c r="J4" s="86" t="s">
        <v>44</v>
      </c>
      <c r="K4" s="86"/>
      <c r="L4" s="86"/>
      <c r="M4" s="86"/>
      <c r="N4" s="86"/>
      <c r="O4" s="86"/>
      <c r="P4" s="86"/>
      <c r="Q4" s="86"/>
      <c r="R4" s="86"/>
      <c r="S4" s="86"/>
      <c r="T4" s="86"/>
      <c r="U4" s="6"/>
      <c r="V4" s="6"/>
      <c r="W4" s="6"/>
      <c r="X4" s="6"/>
      <c r="Y4" s="6"/>
      <c r="Z4" s="6"/>
      <c r="AA4" s="6"/>
      <c r="AB4" s="6"/>
    </row>
    <row r="5" spans="1:38" ht="15">
      <c r="A5" s="14"/>
      <c r="B5" s="15"/>
      <c r="C5" s="15"/>
      <c r="D5" s="15"/>
      <c r="E5" s="15"/>
      <c r="F5" s="16"/>
      <c r="G5" s="16"/>
      <c r="H5" s="16"/>
      <c r="I5" s="16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7"/>
      <c r="V5" s="7"/>
      <c r="W5" s="7"/>
      <c r="X5" s="7"/>
      <c r="Y5" s="7"/>
      <c r="Z5" s="7"/>
      <c r="AA5" s="7"/>
      <c r="AB5" s="7"/>
    </row>
    <row r="6" spans="1:38">
      <c r="A6" s="76" t="s">
        <v>5</v>
      </c>
      <c r="B6" s="78" t="s">
        <v>6</v>
      </c>
      <c r="C6" s="80" t="s">
        <v>7</v>
      </c>
      <c r="D6" s="87" t="s">
        <v>18</v>
      </c>
      <c r="E6" s="89" t="s">
        <v>8</v>
      </c>
      <c r="F6" s="83" t="s">
        <v>9</v>
      </c>
      <c r="G6" s="78"/>
      <c r="H6" s="91"/>
      <c r="I6" s="92" t="s">
        <v>19</v>
      </c>
      <c r="J6" s="82"/>
      <c r="K6" s="82"/>
      <c r="L6" s="83"/>
      <c r="M6" s="80" t="s">
        <v>20</v>
      </c>
      <c r="N6" s="82"/>
      <c r="O6" s="82"/>
      <c r="P6" s="83"/>
      <c r="Q6" s="80" t="s">
        <v>21</v>
      </c>
      <c r="R6" s="82"/>
      <c r="S6" s="82"/>
      <c r="T6" s="83"/>
      <c r="U6" s="80" t="s">
        <v>22</v>
      </c>
      <c r="V6" s="82"/>
      <c r="W6" s="82"/>
      <c r="X6" s="83"/>
      <c r="Y6" s="80" t="s">
        <v>23</v>
      </c>
      <c r="Z6" s="82"/>
      <c r="AA6" s="82"/>
      <c r="AB6" s="83"/>
    </row>
    <row r="7" spans="1:38" ht="15" thickBot="1">
      <c r="A7" s="77"/>
      <c r="B7" s="79"/>
      <c r="C7" s="81"/>
      <c r="D7" s="88"/>
      <c r="E7" s="90"/>
      <c r="F7" s="8" t="s">
        <v>10</v>
      </c>
      <c r="G7" s="9" t="s">
        <v>11</v>
      </c>
      <c r="H7" s="10" t="s">
        <v>12</v>
      </c>
      <c r="I7" s="11" t="s">
        <v>13</v>
      </c>
      <c r="J7" s="12" t="s">
        <v>10</v>
      </c>
      <c r="K7" s="9" t="s">
        <v>11</v>
      </c>
      <c r="L7" s="9" t="s">
        <v>12</v>
      </c>
      <c r="M7" s="11" t="s">
        <v>13</v>
      </c>
      <c r="N7" s="9" t="s">
        <v>10</v>
      </c>
      <c r="O7" s="9" t="s">
        <v>11</v>
      </c>
      <c r="P7" s="9" t="s">
        <v>12</v>
      </c>
      <c r="Q7" s="11" t="s">
        <v>13</v>
      </c>
      <c r="R7" s="9" t="s">
        <v>10</v>
      </c>
      <c r="S7" s="9" t="s">
        <v>11</v>
      </c>
      <c r="T7" s="10" t="s">
        <v>12</v>
      </c>
      <c r="U7" s="11" t="s">
        <v>13</v>
      </c>
      <c r="V7" s="9" t="s">
        <v>10</v>
      </c>
      <c r="W7" s="9" t="s">
        <v>11</v>
      </c>
      <c r="X7" s="10" t="s">
        <v>12</v>
      </c>
      <c r="Y7" s="11" t="s">
        <v>13</v>
      </c>
      <c r="Z7" s="9" t="s">
        <v>10</v>
      </c>
      <c r="AA7" s="9" t="s">
        <v>11</v>
      </c>
      <c r="AB7" s="10" t="s">
        <v>12</v>
      </c>
    </row>
    <row r="8" spans="1:38" ht="16.5" thickBot="1">
      <c r="A8" s="17">
        <v>1</v>
      </c>
      <c r="B8" s="67" t="s">
        <v>51</v>
      </c>
      <c r="C8" s="35" t="s">
        <v>52</v>
      </c>
      <c r="D8" s="26">
        <v>4</v>
      </c>
      <c r="E8" s="30">
        <f t="shared" ref="E8:E23" si="0">SUM(I8+M8+Q8+U8+Y8)</f>
        <v>16</v>
      </c>
      <c r="F8" s="31">
        <f t="shared" ref="F8:F23" si="1">SUM(J8+N8+R8+V8+Z8)</f>
        <v>3303</v>
      </c>
      <c r="G8" s="32">
        <f t="shared" ref="G8:G23" si="2">SUM(K8+O8+S8+W8+AA8)</f>
        <v>28</v>
      </c>
      <c r="H8" s="33">
        <f t="shared" ref="H8:H23" si="3">SUM(L8+P8+T8+X8+AB8)</f>
        <v>3</v>
      </c>
      <c r="I8" s="20">
        <v>4</v>
      </c>
      <c r="J8" s="21">
        <v>711</v>
      </c>
      <c r="K8" s="20">
        <v>6</v>
      </c>
      <c r="L8" s="22">
        <v>1</v>
      </c>
      <c r="M8" s="20">
        <v>1</v>
      </c>
      <c r="N8" s="21">
        <v>294</v>
      </c>
      <c r="O8" s="20">
        <v>6</v>
      </c>
      <c r="P8" s="23">
        <v>2</v>
      </c>
      <c r="Q8" s="23">
        <v>4</v>
      </c>
      <c r="R8" s="21">
        <v>878</v>
      </c>
      <c r="S8" s="20">
        <v>6</v>
      </c>
      <c r="T8" s="23"/>
      <c r="U8" s="20">
        <v>4</v>
      </c>
      <c r="V8" s="21">
        <v>782</v>
      </c>
      <c r="W8" s="20">
        <v>6</v>
      </c>
      <c r="X8" s="23"/>
      <c r="Y8" s="20">
        <v>3</v>
      </c>
      <c r="Z8" s="21">
        <v>638</v>
      </c>
      <c r="AA8" s="20">
        <v>4</v>
      </c>
      <c r="AB8" s="23"/>
      <c r="AC8">
        <v>1</v>
      </c>
      <c r="AD8" t="s">
        <v>14</v>
      </c>
      <c r="AE8">
        <v>1</v>
      </c>
      <c r="AF8" t="s">
        <v>14</v>
      </c>
      <c r="AG8">
        <v>2</v>
      </c>
      <c r="AH8" t="s">
        <v>17</v>
      </c>
      <c r="AI8">
        <v>4</v>
      </c>
      <c r="AJ8" t="s">
        <v>16</v>
      </c>
      <c r="AK8">
        <v>3</v>
      </c>
      <c r="AL8" t="s">
        <v>15</v>
      </c>
    </row>
    <row r="9" spans="1:38" ht="16.5" thickBot="1">
      <c r="A9" s="18">
        <v>2</v>
      </c>
      <c r="B9" s="34" t="s">
        <v>59</v>
      </c>
      <c r="C9" s="35" t="s">
        <v>52</v>
      </c>
      <c r="D9" s="27">
        <v>9</v>
      </c>
      <c r="E9" s="30">
        <f t="shared" si="0"/>
        <v>16</v>
      </c>
      <c r="F9" s="31">
        <f t="shared" si="1"/>
        <v>2781</v>
      </c>
      <c r="G9" s="32">
        <f t="shared" si="2"/>
        <v>30</v>
      </c>
      <c r="H9" s="33">
        <f t="shared" si="3"/>
        <v>4</v>
      </c>
      <c r="I9" s="22">
        <v>1</v>
      </c>
      <c r="J9" s="24">
        <v>105</v>
      </c>
      <c r="K9" s="22">
        <v>4</v>
      </c>
      <c r="L9" s="25">
        <v>2</v>
      </c>
      <c r="M9" s="22">
        <v>4</v>
      </c>
      <c r="N9" s="24">
        <v>607</v>
      </c>
      <c r="O9" s="22">
        <v>7</v>
      </c>
      <c r="P9" s="25">
        <v>1</v>
      </c>
      <c r="Q9" s="25">
        <v>4</v>
      </c>
      <c r="R9" s="24">
        <v>657</v>
      </c>
      <c r="S9" s="22">
        <v>5</v>
      </c>
      <c r="T9" s="25"/>
      <c r="U9" s="22">
        <v>3</v>
      </c>
      <c r="V9" s="24">
        <v>764</v>
      </c>
      <c r="W9" s="22">
        <v>8</v>
      </c>
      <c r="X9" s="25"/>
      <c r="Y9" s="22">
        <v>4</v>
      </c>
      <c r="Z9" s="24">
        <v>648</v>
      </c>
      <c r="AA9" s="22">
        <v>6</v>
      </c>
      <c r="AB9" s="25">
        <v>1</v>
      </c>
      <c r="AC9">
        <v>1</v>
      </c>
      <c r="AD9" t="s">
        <v>15</v>
      </c>
      <c r="AE9">
        <v>2</v>
      </c>
      <c r="AF9" t="s">
        <v>14</v>
      </c>
      <c r="AG9">
        <v>1</v>
      </c>
      <c r="AH9" t="s">
        <v>17</v>
      </c>
      <c r="AI9">
        <v>3</v>
      </c>
      <c r="AJ9" t="s">
        <v>16</v>
      </c>
      <c r="AK9">
        <v>4</v>
      </c>
      <c r="AL9" t="s">
        <v>15</v>
      </c>
    </row>
    <row r="10" spans="1:38" ht="16.5" thickBot="1">
      <c r="A10" s="18">
        <v>3</v>
      </c>
      <c r="B10" s="34" t="s">
        <v>61</v>
      </c>
      <c r="C10" s="35" t="s">
        <v>62</v>
      </c>
      <c r="D10" s="27">
        <v>11</v>
      </c>
      <c r="E10" s="30">
        <f t="shared" si="0"/>
        <v>16</v>
      </c>
      <c r="F10" s="31">
        <f t="shared" si="1"/>
        <v>2761</v>
      </c>
      <c r="G10" s="32">
        <f t="shared" si="2"/>
        <v>26</v>
      </c>
      <c r="H10" s="33">
        <f t="shared" si="3"/>
        <v>4</v>
      </c>
      <c r="I10" s="22">
        <v>2</v>
      </c>
      <c r="J10" s="24">
        <v>384</v>
      </c>
      <c r="K10" s="22">
        <v>4</v>
      </c>
      <c r="L10" s="25"/>
      <c r="M10" s="22">
        <v>4</v>
      </c>
      <c r="N10" s="24">
        <v>653</v>
      </c>
      <c r="O10" s="22">
        <v>5</v>
      </c>
      <c r="P10" s="25">
        <v>1</v>
      </c>
      <c r="Q10" s="25">
        <v>4</v>
      </c>
      <c r="R10" s="24">
        <v>544</v>
      </c>
      <c r="S10" s="22">
        <v>6</v>
      </c>
      <c r="T10" s="25">
        <v>1</v>
      </c>
      <c r="U10" s="22">
        <v>2</v>
      </c>
      <c r="V10" s="24">
        <v>352</v>
      </c>
      <c r="W10" s="22">
        <v>4</v>
      </c>
      <c r="X10" s="25">
        <v>1</v>
      </c>
      <c r="Y10" s="22">
        <v>4</v>
      </c>
      <c r="Z10" s="24">
        <v>828</v>
      </c>
      <c r="AA10" s="22">
        <v>7</v>
      </c>
      <c r="AB10" s="25">
        <v>1</v>
      </c>
      <c r="AC10">
        <v>1</v>
      </c>
      <c r="AD10" t="s">
        <v>16</v>
      </c>
      <c r="AE10">
        <v>3</v>
      </c>
      <c r="AF10" t="s">
        <v>14</v>
      </c>
      <c r="AG10">
        <v>4</v>
      </c>
      <c r="AH10" t="s">
        <v>17</v>
      </c>
      <c r="AI10">
        <v>2</v>
      </c>
      <c r="AJ10" t="s">
        <v>16</v>
      </c>
      <c r="AK10">
        <v>1</v>
      </c>
      <c r="AL10" t="s">
        <v>15</v>
      </c>
    </row>
    <row r="11" spans="1:38" ht="16.5" thickBot="1">
      <c r="A11" s="18">
        <v>4</v>
      </c>
      <c r="B11" s="68" t="s">
        <v>53</v>
      </c>
      <c r="C11" s="35" t="s">
        <v>54</v>
      </c>
      <c r="D11" s="27">
        <v>5</v>
      </c>
      <c r="E11" s="30">
        <f t="shared" si="0"/>
        <v>15</v>
      </c>
      <c r="F11" s="31">
        <f t="shared" si="1"/>
        <v>2627</v>
      </c>
      <c r="G11" s="32">
        <f t="shared" si="2"/>
        <v>23</v>
      </c>
      <c r="H11" s="33">
        <f t="shared" si="3"/>
        <v>2</v>
      </c>
      <c r="I11" s="22">
        <v>4</v>
      </c>
      <c r="J11" s="24">
        <v>735</v>
      </c>
      <c r="K11" s="22">
        <v>6</v>
      </c>
      <c r="L11" s="22"/>
      <c r="M11" s="22">
        <v>3</v>
      </c>
      <c r="N11" s="24">
        <v>500</v>
      </c>
      <c r="O11" s="22">
        <v>4</v>
      </c>
      <c r="P11" s="22"/>
      <c r="Q11" s="25">
        <v>3</v>
      </c>
      <c r="R11" s="24">
        <v>384</v>
      </c>
      <c r="S11" s="22">
        <v>3</v>
      </c>
      <c r="T11" s="25">
        <v>1</v>
      </c>
      <c r="U11" s="22">
        <v>3</v>
      </c>
      <c r="V11" s="24">
        <v>770</v>
      </c>
      <c r="W11" s="22">
        <v>7</v>
      </c>
      <c r="X11" s="25"/>
      <c r="Y11" s="22">
        <v>2</v>
      </c>
      <c r="Z11" s="24">
        <v>238</v>
      </c>
      <c r="AA11" s="22">
        <v>3</v>
      </c>
      <c r="AB11" s="25">
        <v>1</v>
      </c>
      <c r="AC11">
        <v>1</v>
      </c>
      <c r="AD11" t="s">
        <v>17</v>
      </c>
      <c r="AE11">
        <v>4</v>
      </c>
      <c r="AF11" t="s">
        <v>14</v>
      </c>
      <c r="AG11">
        <v>3</v>
      </c>
      <c r="AH11" t="s">
        <v>17</v>
      </c>
      <c r="AI11">
        <v>1</v>
      </c>
      <c r="AJ11" t="s">
        <v>16</v>
      </c>
      <c r="AK11">
        <v>2</v>
      </c>
      <c r="AL11" t="s">
        <v>15</v>
      </c>
    </row>
    <row r="12" spans="1:38" ht="16.5" thickBot="1">
      <c r="A12" s="18">
        <v>5</v>
      </c>
      <c r="B12" s="34" t="s">
        <v>68</v>
      </c>
      <c r="C12" s="35" t="s">
        <v>69</v>
      </c>
      <c r="D12" s="27">
        <v>16</v>
      </c>
      <c r="E12" s="30">
        <f t="shared" si="0"/>
        <v>15</v>
      </c>
      <c r="F12" s="31">
        <f t="shared" si="1"/>
        <v>2199</v>
      </c>
      <c r="G12" s="32">
        <f t="shared" si="2"/>
        <v>25</v>
      </c>
      <c r="H12" s="33">
        <f t="shared" si="3"/>
        <v>6</v>
      </c>
      <c r="I12" s="22">
        <v>4</v>
      </c>
      <c r="J12" s="24">
        <v>601</v>
      </c>
      <c r="K12" s="22">
        <v>5</v>
      </c>
      <c r="L12" s="22">
        <v>1</v>
      </c>
      <c r="M12" s="22">
        <v>4</v>
      </c>
      <c r="N12" s="24">
        <v>550</v>
      </c>
      <c r="O12" s="22">
        <v>5</v>
      </c>
      <c r="P12" s="25"/>
      <c r="Q12" s="22">
        <v>3</v>
      </c>
      <c r="R12" s="24">
        <v>484</v>
      </c>
      <c r="S12" s="22">
        <v>6</v>
      </c>
      <c r="T12" s="25">
        <v>1</v>
      </c>
      <c r="U12" s="22">
        <v>1</v>
      </c>
      <c r="V12" s="24">
        <v>62</v>
      </c>
      <c r="W12" s="22">
        <v>2</v>
      </c>
      <c r="X12" s="25">
        <v>2</v>
      </c>
      <c r="Y12" s="22">
        <v>3</v>
      </c>
      <c r="Z12" s="24">
        <v>502</v>
      </c>
      <c r="AA12" s="22">
        <v>7</v>
      </c>
      <c r="AB12" s="25">
        <v>2</v>
      </c>
      <c r="AC12">
        <v>2</v>
      </c>
      <c r="AD12" t="s">
        <v>14</v>
      </c>
      <c r="AE12">
        <v>1</v>
      </c>
      <c r="AF12" t="s">
        <v>15</v>
      </c>
      <c r="AG12">
        <v>1</v>
      </c>
      <c r="AH12" t="s">
        <v>14</v>
      </c>
      <c r="AI12">
        <v>2</v>
      </c>
      <c r="AJ12" t="s">
        <v>17</v>
      </c>
      <c r="AK12">
        <v>2</v>
      </c>
      <c r="AL12" t="s">
        <v>16</v>
      </c>
    </row>
    <row r="13" spans="1:38" ht="16.5" thickBot="1">
      <c r="A13" s="18">
        <v>6</v>
      </c>
      <c r="B13" s="34" t="s">
        <v>60</v>
      </c>
      <c r="C13" s="35" t="s">
        <v>54</v>
      </c>
      <c r="D13" s="27">
        <v>10</v>
      </c>
      <c r="E13" s="30">
        <f t="shared" si="0"/>
        <v>14</v>
      </c>
      <c r="F13" s="31">
        <f t="shared" si="1"/>
        <v>2856</v>
      </c>
      <c r="G13" s="32">
        <f t="shared" si="2"/>
        <v>27</v>
      </c>
      <c r="H13" s="33">
        <f t="shared" si="3"/>
        <v>3</v>
      </c>
      <c r="I13" s="22">
        <v>4</v>
      </c>
      <c r="J13" s="24">
        <v>519</v>
      </c>
      <c r="K13" s="22">
        <v>4</v>
      </c>
      <c r="L13" s="25"/>
      <c r="M13" s="22">
        <v>3</v>
      </c>
      <c r="N13" s="24">
        <v>507</v>
      </c>
      <c r="O13" s="22">
        <v>6</v>
      </c>
      <c r="P13" s="25"/>
      <c r="Q13" s="22">
        <v>1</v>
      </c>
      <c r="R13" s="24">
        <v>406</v>
      </c>
      <c r="S13" s="22">
        <v>5</v>
      </c>
      <c r="T13" s="25">
        <v>1</v>
      </c>
      <c r="U13" s="22">
        <v>4</v>
      </c>
      <c r="V13" s="24">
        <v>1052</v>
      </c>
      <c r="W13" s="22">
        <v>8</v>
      </c>
      <c r="X13" s="25">
        <v>1</v>
      </c>
      <c r="Y13" s="22">
        <v>2</v>
      </c>
      <c r="Z13" s="24">
        <v>372</v>
      </c>
      <c r="AA13" s="22">
        <v>4</v>
      </c>
      <c r="AB13" s="25">
        <v>1</v>
      </c>
      <c r="AC13">
        <v>2</v>
      </c>
      <c r="AD13" t="s">
        <v>15</v>
      </c>
      <c r="AE13">
        <v>2</v>
      </c>
      <c r="AF13" t="s">
        <v>15</v>
      </c>
      <c r="AG13">
        <v>2</v>
      </c>
      <c r="AH13" t="s">
        <v>14</v>
      </c>
      <c r="AI13">
        <v>1</v>
      </c>
      <c r="AJ13" t="s">
        <v>17</v>
      </c>
      <c r="AK13">
        <v>1</v>
      </c>
      <c r="AL13" t="s">
        <v>16</v>
      </c>
    </row>
    <row r="14" spans="1:38" ht="16.5" thickBot="1">
      <c r="A14" s="18">
        <v>7</v>
      </c>
      <c r="B14" s="34" t="s">
        <v>67</v>
      </c>
      <c r="C14" s="35" t="s">
        <v>50</v>
      </c>
      <c r="D14" s="27">
        <v>12</v>
      </c>
      <c r="E14" s="30">
        <f t="shared" si="0"/>
        <v>14</v>
      </c>
      <c r="F14" s="31">
        <f t="shared" si="1"/>
        <v>2442</v>
      </c>
      <c r="G14" s="32">
        <f t="shared" si="2"/>
        <v>24</v>
      </c>
      <c r="H14" s="33">
        <f t="shared" si="3"/>
        <v>3</v>
      </c>
      <c r="I14" s="22">
        <v>3</v>
      </c>
      <c r="J14" s="24">
        <v>408</v>
      </c>
      <c r="K14" s="22">
        <v>4</v>
      </c>
      <c r="L14" s="25"/>
      <c r="M14" s="22">
        <v>3</v>
      </c>
      <c r="N14" s="24">
        <v>510</v>
      </c>
      <c r="O14" s="22">
        <v>3</v>
      </c>
      <c r="P14" s="23"/>
      <c r="Q14" s="22">
        <v>2</v>
      </c>
      <c r="R14" s="24">
        <v>359</v>
      </c>
      <c r="S14" s="22">
        <v>5</v>
      </c>
      <c r="T14" s="25">
        <v>2</v>
      </c>
      <c r="U14" s="22">
        <v>3</v>
      </c>
      <c r="V14" s="24">
        <v>598</v>
      </c>
      <c r="W14" s="22">
        <v>6</v>
      </c>
      <c r="X14" s="25"/>
      <c r="Y14" s="22">
        <v>3</v>
      </c>
      <c r="Z14" s="24">
        <v>567</v>
      </c>
      <c r="AA14" s="22">
        <v>6</v>
      </c>
      <c r="AB14" s="25">
        <v>1</v>
      </c>
      <c r="AC14">
        <v>2</v>
      </c>
      <c r="AD14" t="s">
        <v>16</v>
      </c>
      <c r="AE14">
        <v>3</v>
      </c>
      <c r="AF14" t="s">
        <v>15</v>
      </c>
      <c r="AG14">
        <v>3</v>
      </c>
      <c r="AH14" t="s">
        <v>14</v>
      </c>
      <c r="AI14">
        <v>4</v>
      </c>
      <c r="AJ14" t="s">
        <v>17</v>
      </c>
      <c r="AK14">
        <v>4</v>
      </c>
      <c r="AL14" t="s">
        <v>16</v>
      </c>
    </row>
    <row r="15" spans="1:38" ht="16.5" thickBot="1">
      <c r="A15" s="18">
        <v>8</v>
      </c>
      <c r="B15" s="34" t="s">
        <v>58</v>
      </c>
      <c r="C15" s="35" t="s">
        <v>46</v>
      </c>
      <c r="D15" s="27">
        <v>8</v>
      </c>
      <c r="E15" s="30">
        <f t="shared" si="0"/>
        <v>13</v>
      </c>
      <c r="F15" s="31">
        <f t="shared" si="1"/>
        <v>2042</v>
      </c>
      <c r="G15" s="32">
        <f t="shared" si="2"/>
        <v>28</v>
      </c>
      <c r="H15" s="33">
        <f t="shared" si="3"/>
        <v>8</v>
      </c>
      <c r="I15" s="22">
        <v>1</v>
      </c>
      <c r="J15" s="24">
        <v>-34</v>
      </c>
      <c r="K15" s="22">
        <v>4</v>
      </c>
      <c r="L15" s="25">
        <v>4</v>
      </c>
      <c r="M15" s="22">
        <v>2</v>
      </c>
      <c r="N15" s="24">
        <v>402</v>
      </c>
      <c r="O15" s="22">
        <v>6</v>
      </c>
      <c r="P15" s="25">
        <v>1</v>
      </c>
      <c r="Q15" s="22">
        <v>3</v>
      </c>
      <c r="R15" s="24">
        <v>629</v>
      </c>
      <c r="S15" s="22">
        <v>6</v>
      </c>
      <c r="T15" s="25">
        <v>1</v>
      </c>
      <c r="U15" s="22">
        <v>3</v>
      </c>
      <c r="V15" s="24">
        <v>447</v>
      </c>
      <c r="W15" s="22">
        <v>7</v>
      </c>
      <c r="X15" s="25">
        <v>2</v>
      </c>
      <c r="Y15" s="22">
        <v>4</v>
      </c>
      <c r="Z15" s="24">
        <v>598</v>
      </c>
      <c r="AA15" s="22">
        <v>5</v>
      </c>
      <c r="AB15" s="25"/>
      <c r="AC15">
        <v>2</v>
      </c>
      <c r="AD15" t="s">
        <v>17</v>
      </c>
      <c r="AE15">
        <v>4</v>
      </c>
      <c r="AF15" t="s">
        <v>15</v>
      </c>
      <c r="AG15">
        <v>4</v>
      </c>
      <c r="AH15" t="s">
        <v>14</v>
      </c>
      <c r="AI15">
        <v>3</v>
      </c>
      <c r="AJ15" t="s">
        <v>17</v>
      </c>
      <c r="AK15">
        <v>3</v>
      </c>
      <c r="AL15" t="s">
        <v>16</v>
      </c>
    </row>
    <row r="16" spans="1:38" ht="16.5" thickBot="1">
      <c r="A16" s="18">
        <v>9</v>
      </c>
      <c r="B16" s="34" t="s">
        <v>45</v>
      </c>
      <c r="C16" s="35" t="s">
        <v>46</v>
      </c>
      <c r="D16" s="27">
        <v>1</v>
      </c>
      <c r="E16" s="30">
        <f t="shared" si="0"/>
        <v>12</v>
      </c>
      <c r="F16" s="31">
        <f t="shared" si="1"/>
        <v>1896</v>
      </c>
      <c r="G16" s="32">
        <f t="shared" si="2"/>
        <v>23</v>
      </c>
      <c r="H16" s="33">
        <f t="shared" si="3"/>
        <v>6</v>
      </c>
      <c r="I16" s="22">
        <v>3</v>
      </c>
      <c r="J16" s="24">
        <v>333</v>
      </c>
      <c r="K16" s="22">
        <v>5</v>
      </c>
      <c r="L16" s="22">
        <v>2</v>
      </c>
      <c r="M16" s="22">
        <v>2</v>
      </c>
      <c r="N16" s="24">
        <v>362</v>
      </c>
      <c r="O16" s="22">
        <v>3</v>
      </c>
      <c r="P16" s="25"/>
      <c r="Q16" s="25">
        <v>2</v>
      </c>
      <c r="R16" s="24">
        <v>470</v>
      </c>
      <c r="S16" s="22">
        <v>5</v>
      </c>
      <c r="T16" s="25">
        <v>1</v>
      </c>
      <c r="U16" s="22">
        <v>4</v>
      </c>
      <c r="V16" s="24">
        <v>617</v>
      </c>
      <c r="W16" s="22">
        <v>6</v>
      </c>
      <c r="X16" s="25"/>
      <c r="Y16" s="22">
        <v>1</v>
      </c>
      <c r="Z16" s="24">
        <v>114</v>
      </c>
      <c r="AA16" s="22">
        <v>4</v>
      </c>
      <c r="AB16" s="25">
        <v>3</v>
      </c>
      <c r="AC16">
        <v>3</v>
      </c>
      <c r="AD16" t="s">
        <v>14</v>
      </c>
      <c r="AE16">
        <v>1</v>
      </c>
      <c r="AF16" t="s">
        <v>16</v>
      </c>
      <c r="AG16">
        <v>4</v>
      </c>
      <c r="AH16" t="s">
        <v>15</v>
      </c>
      <c r="AI16">
        <v>1</v>
      </c>
      <c r="AJ16" t="s">
        <v>14</v>
      </c>
      <c r="AK16">
        <v>4</v>
      </c>
      <c r="AL16" t="s">
        <v>17</v>
      </c>
    </row>
    <row r="17" spans="1:38" ht="16.5" customHeight="1" thickBot="1">
      <c r="A17" s="18">
        <v>10</v>
      </c>
      <c r="B17" s="34" t="s">
        <v>66</v>
      </c>
      <c r="C17" s="35" t="s">
        <v>46</v>
      </c>
      <c r="D17" s="27">
        <v>15</v>
      </c>
      <c r="E17" s="30">
        <f t="shared" si="0"/>
        <v>12</v>
      </c>
      <c r="F17" s="31">
        <f t="shared" si="1"/>
        <v>1779</v>
      </c>
      <c r="G17" s="32">
        <f t="shared" si="2"/>
        <v>20</v>
      </c>
      <c r="H17" s="33">
        <f t="shared" si="3"/>
        <v>8</v>
      </c>
      <c r="I17" s="22">
        <v>1</v>
      </c>
      <c r="J17" s="24">
        <v>234</v>
      </c>
      <c r="K17" s="22">
        <v>4</v>
      </c>
      <c r="L17" s="25">
        <v>4</v>
      </c>
      <c r="M17" s="22">
        <v>2</v>
      </c>
      <c r="N17" s="24">
        <v>216</v>
      </c>
      <c r="O17" s="22">
        <v>4</v>
      </c>
      <c r="P17" s="25">
        <v>2</v>
      </c>
      <c r="Q17" s="25">
        <v>4</v>
      </c>
      <c r="R17" s="24">
        <v>414</v>
      </c>
      <c r="S17" s="22">
        <v>3</v>
      </c>
      <c r="T17" s="25"/>
      <c r="U17" s="22">
        <v>2</v>
      </c>
      <c r="V17" s="24">
        <v>437</v>
      </c>
      <c r="W17" s="22">
        <v>5</v>
      </c>
      <c r="X17" s="25">
        <v>1</v>
      </c>
      <c r="Y17" s="22">
        <v>3</v>
      </c>
      <c r="Z17" s="24">
        <v>478</v>
      </c>
      <c r="AA17" s="22">
        <v>4</v>
      </c>
      <c r="AB17" s="25">
        <v>1</v>
      </c>
      <c r="AC17">
        <v>3</v>
      </c>
      <c r="AD17" t="s">
        <v>15</v>
      </c>
      <c r="AE17">
        <v>2</v>
      </c>
      <c r="AF17" t="s">
        <v>16</v>
      </c>
      <c r="AG17">
        <v>3</v>
      </c>
      <c r="AH17" t="s">
        <v>15</v>
      </c>
      <c r="AI17">
        <v>2</v>
      </c>
      <c r="AJ17" t="s">
        <v>14</v>
      </c>
      <c r="AK17">
        <v>3</v>
      </c>
      <c r="AL17" t="s">
        <v>17</v>
      </c>
    </row>
    <row r="18" spans="1:38" ht="16.5" customHeight="1" thickBot="1">
      <c r="A18" s="18">
        <v>11</v>
      </c>
      <c r="B18" s="34" t="s">
        <v>63</v>
      </c>
      <c r="C18" s="35" t="s">
        <v>62</v>
      </c>
      <c r="D18" s="27">
        <v>13</v>
      </c>
      <c r="E18" s="30">
        <f t="shared" si="0"/>
        <v>11</v>
      </c>
      <c r="F18" s="31">
        <f t="shared" si="1"/>
        <v>2278</v>
      </c>
      <c r="G18" s="32">
        <f t="shared" si="2"/>
        <v>25</v>
      </c>
      <c r="H18" s="33">
        <f t="shared" si="3"/>
        <v>4</v>
      </c>
      <c r="I18" s="22">
        <v>2</v>
      </c>
      <c r="J18" s="24">
        <v>372</v>
      </c>
      <c r="K18" s="22">
        <v>3</v>
      </c>
      <c r="L18" s="25">
        <v>1</v>
      </c>
      <c r="M18" s="22">
        <v>1</v>
      </c>
      <c r="N18" s="24">
        <v>271</v>
      </c>
      <c r="O18" s="22">
        <v>6</v>
      </c>
      <c r="P18" s="25">
        <v>2</v>
      </c>
      <c r="Q18" s="25">
        <v>3</v>
      </c>
      <c r="R18" s="24">
        <v>450</v>
      </c>
      <c r="S18" s="22">
        <v>5</v>
      </c>
      <c r="T18" s="25">
        <v>1</v>
      </c>
      <c r="U18" s="22">
        <v>4</v>
      </c>
      <c r="V18" s="24">
        <v>917</v>
      </c>
      <c r="W18" s="22">
        <v>8</v>
      </c>
      <c r="X18" s="25"/>
      <c r="Y18" s="22">
        <v>1</v>
      </c>
      <c r="Z18" s="24">
        <v>268</v>
      </c>
      <c r="AA18" s="22">
        <v>3</v>
      </c>
      <c r="AB18" s="25"/>
      <c r="AC18">
        <v>3</v>
      </c>
      <c r="AD18" t="s">
        <v>16</v>
      </c>
      <c r="AE18">
        <v>3</v>
      </c>
      <c r="AF18" t="s">
        <v>16</v>
      </c>
      <c r="AG18">
        <v>2</v>
      </c>
      <c r="AH18" t="s">
        <v>15</v>
      </c>
      <c r="AI18">
        <v>3</v>
      </c>
      <c r="AJ18" t="s">
        <v>14</v>
      </c>
      <c r="AK18">
        <v>2</v>
      </c>
      <c r="AL18" t="s">
        <v>17</v>
      </c>
    </row>
    <row r="19" spans="1:38" ht="16.5" customHeight="1" thickBot="1">
      <c r="A19" s="18">
        <v>12</v>
      </c>
      <c r="B19" s="34" t="s">
        <v>57</v>
      </c>
      <c r="C19" s="35" t="s">
        <v>52</v>
      </c>
      <c r="D19" s="27">
        <v>7</v>
      </c>
      <c r="E19" s="30">
        <f t="shared" si="0"/>
        <v>11</v>
      </c>
      <c r="F19" s="31">
        <f t="shared" si="1"/>
        <v>2136</v>
      </c>
      <c r="G19" s="32">
        <f t="shared" si="2"/>
        <v>22</v>
      </c>
      <c r="H19" s="33">
        <f t="shared" si="3"/>
        <v>4</v>
      </c>
      <c r="I19" s="22">
        <v>3</v>
      </c>
      <c r="J19" s="24">
        <v>545</v>
      </c>
      <c r="K19" s="22">
        <v>5</v>
      </c>
      <c r="L19" s="25"/>
      <c r="M19" s="22">
        <v>3</v>
      </c>
      <c r="N19" s="24">
        <v>462</v>
      </c>
      <c r="O19" s="22">
        <v>4</v>
      </c>
      <c r="P19" s="25"/>
      <c r="Q19" s="25">
        <v>2</v>
      </c>
      <c r="R19" s="24">
        <v>420</v>
      </c>
      <c r="S19" s="22">
        <v>4</v>
      </c>
      <c r="T19" s="25">
        <v>1</v>
      </c>
      <c r="U19" s="22">
        <v>2</v>
      </c>
      <c r="V19" s="24">
        <v>565</v>
      </c>
      <c r="W19" s="22">
        <v>6</v>
      </c>
      <c r="X19" s="25">
        <v>1</v>
      </c>
      <c r="Y19" s="22">
        <v>1</v>
      </c>
      <c r="Z19" s="24">
        <v>144</v>
      </c>
      <c r="AA19" s="22">
        <v>3</v>
      </c>
      <c r="AB19" s="25">
        <v>2</v>
      </c>
      <c r="AC19">
        <v>3</v>
      </c>
      <c r="AD19" t="s">
        <v>17</v>
      </c>
      <c r="AE19">
        <v>4</v>
      </c>
      <c r="AF19" t="s">
        <v>16</v>
      </c>
      <c r="AG19">
        <v>1</v>
      </c>
      <c r="AH19" t="s">
        <v>15</v>
      </c>
      <c r="AI19">
        <v>4</v>
      </c>
      <c r="AJ19" t="s">
        <v>14</v>
      </c>
      <c r="AK19">
        <v>1</v>
      </c>
      <c r="AL19" t="s">
        <v>17</v>
      </c>
    </row>
    <row r="20" spans="1:38" ht="16.5" thickBot="1">
      <c r="A20" s="18">
        <v>13</v>
      </c>
      <c r="B20" s="67" t="s">
        <v>64</v>
      </c>
      <c r="C20" s="35" t="s">
        <v>65</v>
      </c>
      <c r="D20" s="27">
        <v>14</v>
      </c>
      <c r="E20" s="30">
        <f t="shared" si="0"/>
        <v>10</v>
      </c>
      <c r="F20" s="31">
        <f t="shared" si="1"/>
        <v>1870</v>
      </c>
      <c r="G20" s="32">
        <f t="shared" si="2"/>
        <v>25</v>
      </c>
      <c r="H20" s="33">
        <f t="shared" si="3"/>
        <v>7</v>
      </c>
      <c r="I20" s="22">
        <v>3</v>
      </c>
      <c r="J20" s="24">
        <v>564</v>
      </c>
      <c r="K20" s="22">
        <v>5</v>
      </c>
      <c r="L20" s="25"/>
      <c r="M20" s="22">
        <v>4</v>
      </c>
      <c r="N20" s="24">
        <v>784</v>
      </c>
      <c r="O20" s="22">
        <v>8</v>
      </c>
      <c r="P20" s="23"/>
      <c r="Q20" s="22">
        <v>1</v>
      </c>
      <c r="R20" s="24">
        <v>94</v>
      </c>
      <c r="S20" s="22">
        <v>4</v>
      </c>
      <c r="T20" s="25">
        <v>3</v>
      </c>
      <c r="U20" s="22">
        <v>1</v>
      </c>
      <c r="V20" s="24">
        <v>424</v>
      </c>
      <c r="W20" s="22">
        <v>4</v>
      </c>
      <c r="X20" s="25">
        <v>1</v>
      </c>
      <c r="Y20" s="22">
        <v>1</v>
      </c>
      <c r="Z20" s="24">
        <v>4</v>
      </c>
      <c r="AA20" s="22">
        <v>4</v>
      </c>
      <c r="AB20" s="25">
        <v>3</v>
      </c>
      <c r="AC20">
        <v>4</v>
      </c>
      <c r="AD20" t="s">
        <v>14</v>
      </c>
      <c r="AE20">
        <v>1</v>
      </c>
      <c r="AF20" t="s">
        <v>17</v>
      </c>
      <c r="AG20">
        <v>3</v>
      </c>
      <c r="AH20" t="s">
        <v>16</v>
      </c>
      <c r="AI20">
        <v>3</v>
      </c>
      <c r="AJ20" t="s">
        <v>15</v>
      </c>
      <c r="AK20">
        <v>1</v>
      </c>
      <c r="AL20" t="s">
        <v>14</v>
      </c>
    </row>
    <row r="21" spans="1:38" ht="16.5" customHeight="1" thickBot="1">
      <c r="A21" s="18">
        <v>14</v>
      </c>
      <c r="B21" s="66" t="s">
        <v>49</v>
      </c>
      <c r="C21" s="35" t="s">
        <v>50</v>
      </c>
      <c r="D21" s="27">
        <v>3</v>
      </c>
      <c r="E21" s="30">
        <f t="shared" si="0"/>
        <v>10</v>
      </c>
      <c r="F21" s="31">
        <f t="shared" si="1"/>
        <v>1779</v>
      </c>
      <c r="G21" s="32">
        <f t="shared" si="2"/>
        <v>21</v>
      </c>
      <c r="H21" s="33">
        <f t="shared" si="3"/>
        <v>5</v>
      </c>
      <c r="I21" s="22">
        <v>1</v>
      </c>
      <c r="J21" s="24">
        <v>198</v>
      </c>
      <c r="K21" s="22">
        <v>3</v>
      </c>
      <c r="L21" s="25">
        <v>2</v>
      </c>
      <c r="M21" s="22">
        <v>1</v>
      </c>
      <c r="N21" s="24">
        <v>139</v>
      </c>
      <c r="O21" s="22">
        <v>3</v>
      </c>
      <c r="P21" s="25">
        <v>2</v>
      </c>
      <c r="Q21" s="22">
        <v>2</v>
      </c>
      <c r="R21" s="24">
        <v>149</v>
      </c>
      <c r="S21" s="22">
        <v>3</v>
      </c>
      <c r="T21" s="25">
        <v>1</v>
      </c>
      <c r="U21" s="22">
        <v>2</v>
      </c>
      <c r="V21" s="24">
        <v>380</v>
      </c>
      <c r="W21" s="22">
        <v>3</v>
      </c>
      <c r="X21" s="25"/>
      <c r="Y21" s="22">
        <v>4</v>
      </c>
      <c r="Z21" s="24">
        <v>913</v>
      </c>
      <c r="AA21" s="22">
        <v>9</v>
      </c>
      <c r="AB21" s="25"/>
      <c r="AC21">
        <v>4</v>
      </c>
      <c r="AD21" t="s">
        <v>15</v>
      </c>
      <c r="AE21">
        <v>2</v>
      </c>
      <c r="AF21" t="s">
        <v>17</v>
      </c>
      <c r="AG21">
        <v>4</v>
      </c>
      <c r="AH21" t="s">
        <v>16</v>
      </c>
      <c r="AI21">
        <v>4</v>
      </c>
      <c r="AJ21" t="s">
        <v>15</v>
      </c>
      <c r="AK21">
        <v>2</v>
      </c>
      <c r="AL21" t="s">
        <v>14</v>
      </c>
    </row>
    <row r="22" spans="1:38" ht="16.5" thickBot="1">
      <c r="A22" s="18">
        <v>15</v>
      </c>
      <c r="B22" s="34" t="s">
        <v>47</v>
      </c>
      <c r="C22" s="35" t="s">
        <v>48</v>
      </c>
      <c r="D22" s="27">
        <v>2</v>
      </c>
      <c r="E22" s="30">
        <f t="shared" si="0"/>
        <v>8</v>
      </c>
      <c r="F22" s="31">
        <f t="shared" si="1"/>
        <v>1724</v>
      </c>
      <c r="G22" s="32">
        <f t="shared" si="2"/>
        <v>17</v>
      </c>
      <c r="H22" s="33">
        <f t="shared" si="3"/>
        <v>4</v>
      </c>
      <c r="I22" s="22">
        <v>2</v>
      </c>
      <c r="J22" s="24">
        <v>308</v>
      </c>
      <c r="K22" s="22">
        <v>3</v>
      </c>
      <c r="L22" s="25">
        <v>1</v>
      </c>
      <c r="M22" s="22">
        <v>2</v>
      </c>
      <c r="N22" s="24">
        <v>448</v>
      </c>
      <c r="O22" s="22">
        <v>5</v>
      </c>
      <c r="P22" s="25">
        <v>1</v>
      </c>
      <c r="Q22" s="22">
        <v>1</v>
      </c>
      <c r="R22" s="24">
        <v>273</v>
      </c>
      <c r="S22" s="22">
        <v>4</v>
      </c>
      <c r="T22" s="25">
        <v>2</v>
      </c>
      <c r="U22" s="22">
        <v>1</v>
      </c>
      <c r="V22" s="24">
        <v>284</v>
      </c>
      <c r="W22" s="22">
        <v>2</v>
      </c>
      <c r="X22" s="25"/>
      <c r="Y22" s="22">
        <v>2</v>
      </c>
      <c r="Z22" s="24">
        <v>411</v>
      </c>
      <c r="AA22" s="22">
        <v>3</v>
      </c>
      <c r="AB22" s="25"/>
      <c r="AC22">
        <v>4</v>
      </c>
      <c r="AD22" t="s">
        <v>16</v>
      </c>
      <c r="AE22">
        <v>3</v>
      </c>
      <c r="AF22" t="s">
        <v>17</v>
      </c>
      <c r="AG22">
        <v>1</v>
      </c>
      <c r="AH22" t="s">
        <v>16</v>
      </c>
      <c r="AI22">
        <v>1</v>
      </c>
      <c r="AJ22" t="s">
        <v>15</v>
      </c>
      <c r="AK22">
        <v>3</v>
      </c>
      <c r="AL22" t="s">
        <v>14</v>
      </c>
    </row>
    <row r="23" spans="1:38" ht="16.5" thickBot="1">
      <c r="A23" s="18">
        <v>16</v>
      </c>
      <c r="B23" s="34" t="s">
        <v>55</v>
      </c>
      <c r="C23" s="35" t="s">
        <v>56</v>
      </c>
      <c r="D23" s="27">
        <v>6</v>
      </c>
      <c r="E23" s="30">
        <f t="shared" si="0"/>
        <v>7</v>
      </c>
      <c r="F23" s="31">
        <f t="shared" si="1"/>
        <v>1380</v>
      </c>
      <c r="G23" s="32">
        <f t="shared" si="2"/>
        <v>16</v>
      </c>
      <c r="H23" s="33">
        <f t="shared" si="3"/>
        <v>4</v>
      </c>
      <c r="I23" s="22">
        <v>2</v>
      </c>
      <c r="J23" s="24">
        <v>412</v>
      </c>
      <c r="K23" s="22">
        <v>4</v>
      </c>
      <c r="L23" s="25">
        <v>1</v>
      </c>
      <c r="M23" s="22">
        <v>1</v>
      </c>
      <c r="N23" s="24">
        <v>374</v>
      </c>
      <c r="O23" s="22">
        <v>4</v>
      </c>
      <c r="P23" s="25"/>
      <c r="Q23" s="22">
        <v>1</v>
      </c>
      <c r="R23" s="24">
        <v>56</v>
      </c>
      <c r="S23" s="22">
        <v>2</v>
      </c>
      <c r="T23" s="25">
        <v>2</v>
      </c>
      <c r="U23" s="22">
        <v>1</v>
      </c>
      <c r="V23" s="24">
        <v>144</v>
      </c>
      <c r="W23" s="22">
        <v>3</v>
      </c>
      <c r="X23" s="25">
        <v>1</v>
      </c>
      <c r="Y23" s="22">
        <v>2</v>
      </c>
      <c r="Z23" s="24">
        <v>394</v>
      </c>
      <c r="AA23" s="22">
        <v>3</v>
      </c>
      <c r="AB23" s="25"/>
      <c r="AC23">
        <v>4</v>
      </c>
      <c r="AD23" t="s">
        <v>17</v>
      </c>
      <c r="AE23">
        <v>4</v>
      </c>
      <c r="AF23" t="s">
        <v>17</v>
      </c>
      <c r="AG23">
        <v>2</v>
      </c>
      <c r="AH23" t="s">
        <v>16</v>
      </c>
      <c r="AI23">
        <v>2</v>
      </c>
      <c r="AJ23" t="s">
        <v>15</v>
      </c>
      <c r="AK23">
        <v>4</v>
      </c>
      <c r="AL23" t="s">
        <v>14</v>
      </c>
    </row>
  </sheetData>
  <mergeCells count="21">
    <mergeCell ref="F6:H6"/>
    <mergeCell ref="I6:L6"/>
    <mergeCell ref="M6:P6"/>
    <mergeCell ref="U6:X6"/>
    <mergeCell ref="A6:A7"/>
    <mergeCell ref="B6:B7"/>
    <mergeCell ref="C6:C7"/>
    <mergeCell ref="Q6:T6"/>
    <mergeCell ref="Y6:AB6"/>
    <mergeCell ref="B4:C4"/>
    <mergeCell ref="F4:H4"/>
    <mergeCell ref="J4:T4"/>
    <mergeCell ref="D6:D7"/>
    <mergeCell ref="E6:E7"/>
    <mergeCell ref="J3:T3"/>
    <mergeCell ref="E3:H3"/>
    <mergeCell ref="B1:S1"/>
    <mergeCell ref="A2:B2"/>
    <mergeCell ref="C2:K2"/>
    <mergeCell ref="L2:O2"/>
    <mergeCell ref="P2:T2"/>
  </mergeCells>
  <phoneticPr fontId="0" type="noConversion"/>
  <conditionalFormatting sqref="C8:C23">
    <cfRule type="cellIs" dxfId="2" priority="3" stopIfTrue="1" operator="equal">
      <formula>"N"</formula>
    </cfRule>
  </conditionalFormatting>
  <conditionalFormatting sqref="C11">
    <cfRule type="cellIs" dxfId="1" priority="2" stopIfTrue="1" operator="equal">
      <formula>"N"</formula>
    </cfRule>
  </conditionalFormatting>
  <conditionalFormatting sqref="C21">
    <cfRule type="cellIs" dxfId="0" priority="1" stopIfTrue="1" operator="equal">
      <formula>"N"</formula>
    </cfRule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N14" sqref="N14"/>
    </sheetView>
  </sheetViews>
  <sheetFormatPr defaultRowHeight="14.25"/>
  <cols>
    <col min="1" max="1" width="12.25" customWidth="1"/>
    <col min="2" max="2" width="11.875" customWidth="1"/>
    <col min="3" max="3" width="18.125" customWidth="1"/>
    <col min="4" max="4" width="20.75" hidden="1" customWidth="1"/>
    <col min="5" max="5" width="17.125" hidden="1" customWidth="1"/>
    <col min="6" max="6" width="17" hidden="1" customWidth="1"/>
    <col min="7" max="7" width="17.75" customWidth="1"/>
    <col min="8" max="8" width="15.5" customWidth="1"/>
    <col min="9" max="9" width="22.75" customWidth="1"/>
    <col min="10" max="10" width="19.875" customWidth="1"/>
  </cols>
  <sheetData>
    <row r="1" spans="1:10" ht="36.75" customHeight="1">
      <c r="A1" s="93" t="s">
        <v>24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20.25">
      <c r="A2" s="36" t="s">
        <v>25</v>
      </c>
      <c r="B2" s="37" t="s">
        <v>26</v>
      </c>
      <c r="C2" s="37" t="s">
        <v>26</v>
      </c>
      <c r="D2" s="37" t="s">
        <v>27</v>
      </c>
      <c r="E2" s="37" t="s">
        <v>28</v>
      </c>
      <c r="F2" s="38" t="s">
        <v>29</v>
      </c>
      <c r="G2" s="37" t="s">
        <v>26</v>
      </c>
      <c r="H2" s="37" t="s">
        <v>26</v>
      </c>
      <c r="I2" s="37" t="s">
        <v>26</v>
      </c>
      <c r="J2" s="37" t="s">
        <v>38</v>
      </c>
    </row>
    <row r="3" spans="1:10" ht="20.25">
      <c r="A3" s="40"/>
      <c r="B3" s="41" t="s">
        <v>30</v>
      </c>
      <c r="C3" s="42" t="s">
        <v>36</v>
      </c>
      <c r="D3" s="42" t="s">
        <v>31</v>
      </c>
      <c r="E3" s="41"/>
      <c r="F3" s="43" t="s">
        <v>32</v>
      </c>
      <c r="G3" s="42" t="s">
        <v>36</v>
      </c>
      <c r="H3" s="42" t="s">
        <v>37</v>
      </c>
      <c r="I3" s="42" t="s">
        <v>36</v>
      </c>
      <c r="J3" s="42" t="s">
        <v>39</v>
      </c>
    </row>
    <row r="4" spans="1:10" ht="24.95" customHeight="1">
      <c r="A4" s="44">
        <v>1</v>
      </c>
      <c r="B4" s="45">
        <v>300</v>
      </c>
      <c r="C4" s="63"/>
      <c r="D4" s="47" t="str">
        <f>[1]Ind!G8</f>
        <v>KS CHSM Chorzów</v>
      </c>
      <c r="E4" s="48">
        <f>[1]Ind!K8</f>
        <v>35</v>
      </c>
      <c r="F4" s="49"/>
      <c r="G4" s="46" t="s">
        <v>33</v>
      </c>
      <c r="H4" s="64">
        <v>1300</v>
      </c>
      <c r="I4" s="50" t="s">
        <v>34</v>
      </c>
      <c r="J4" s="50"/>
    </row>
    <row r="5" spans="1:10" ht="24.95" customHeight="1">
      <c r="A5" s="51">
        <v>2</v>
      </c>
      <c r="B5" s="52">
        <v>500</v>
      </c>
      <c r="C5" s="64">
        <v>600</v>
      </c>
      <c r="D5" s="54" t="str">
        <f>[1]Ind!G9</f>
        <v>LKS FORTECA Świerklany</v>
      </c>
      <c r="E5" s="55">
        <f>[1]Ind!K9</f>
        <v>38</v>
      </c>
      <c r="F5" s="49"/>
      <c r="G5" s="53"/>
      <c r="H5" s="64">
        <v>1100</v>
      </c>
      <c r="I5" s="50" t="s">
        <v>34</v>
      </c>
      <c r="J5" s="50"/>
    </row>
    <row r="6" spans="1:10" ht="24.95" customHeight="1">
      <c r="A6" s="51">
        <v>3</v>
      </c>
      <c r="B6" s="52">
        <v>400</v>
      </c>
      <c r="C6" s="64">
        <v>500</v>
      </c>
      <c r="D6" s="54" t="str">
        <f>[1]Ind!G10</f>
        <v>AMICUS KWK STASZIC Katowice</v>
      </c>
      <c r="E6" s="55">
        <f>[1]Ind!N10</f>
        <v>15</v>
      </c>
      <c r="F6" s="49"/>
      <c r="G6" s="53"/>
      <c r="H6" s="64">
        <v>900</v>
      </c>
      <c r="I6" s="50" t="s">
        <v>34</v>
      </c>
      <c r="J6" s="50"/>
    </row>
    <row r="7" spans="1:10" ht="24.95" customHeight="1">
      <c r="A7" s="51">
        <v>4</v>
      </c>
      <c r="B7" s="52">
        <v>300</v>
      </c>
      <c r="C7" s="64">
        <v>500</v>
      </c>
      <c r="D7" s="54" t="str">
        <f>[1]Ind!G11</f>
        <v>NADWIŚLAN Góra</v>
      </c>
      <c r="E7" s="55">
        <f>[1]Ind!K11</f>
        <v>38</v>
      </c>
      <c r="F7" s="49"/>
      <c r="G7" s="53"/>
      <c r="H7" s="64">
        <v>800</v>
      </c>
      <c r="I7" s="50"/>
      <c r="J7" s="50"/>
    </row>
    <row r="8" spans="1:10" ht="24.95" customHeight="1">
      <c r="A8" s="51">
        <v>5</v>
      </c>
      <c r="B8" s="52">
        <v>300</v>
      </c>
      <c r="C8" s="64">
        <v>400</v>
      </c>
      <c r="D8" s="54" t="str">
        <f>[1]Ind!G12</f>
        <v>OSP Lędziny</v>
      </c>
      <c r="E8" s="55">
        <f>[1]Ind!K12</f>
        <v>37</v>
      </c>
      <c r="F8" s="49"/>
      <c r="G8" s="53"/>
      <c r="H8" s="64">
        <v>700</v>
      </c>
      <c r="I8" s="50"/>
      <c r="J8" s="50"/>
    </row>
    <row r="9" spans="1:10" ht="24.95" customHeight="1">
      <c r="A9" s="51">
        <v>6</v>
      </c>
      <c r="B9" s="52">
        <v>600</v>
      </c>
      <c r="C9" s="64"/>
      <c r="D9" s="54" t="str">
        <f>[1]Ind!G13</f>
        <v>SILESIA Tarnowskie Góry</v>
      </c>
      <c r="E9" s="55">
        <f>[1]Ind!K13</f>
        <v>35</v>
      </c>
      <c r="F9" s="49"/>
      <c r="G9" s="53"/>
      <c r="H9" s="64">
        <v>600</v>
      </c>
      <c r="I9" s="50"/>
      <c r="J9" s="50"/>
    </row>
    <row r="10" spans="1:10" ht="24.95" customHeight="1">
      <c r="A10" s="51">
        <v>7</v>
      </c>
      <c r="B10" s="52">
        <v>500</v>
      </c>
      <c r="C10" s="64"/>
      <c r="D10" s="54" t="str">
        <f>[1]Ind!G14</f>
        <v>S.C. HERKULES Rydułtowy</v>
      </c>
      <c r="E10" s="55">
        <f>[1]Ind!K14</f>
        <v>32</v>
      </c>
      <c r="F10" s="49"/>
      <c r="G10" s="53"/>
      <c r="H10" s="64">
        <v>500</v>
      </c>
      <c r="I10" s="50"/>
      <c r="J10" s="50"/>
    </row>
    <row r="11" spans="1:10" ht="24.95" customHeight="1">
      <c r="A11" s="51">
        <v>8</v>
      </c>
      <c r="B11" s="52">
        <v>500</v>
      </c>
      <c r="C11" s="64"/>
      <c r="D11" s="54" t="str">
        <f>[1]Ind!G15</f>
        <v>KS PRZYSZŁOŚĆ Rogów</v>
      </c>
      <c r="E11" s="55">
        <f>[1]Ind!K15</f>
        <v>27</v>
      </c>
      <c r="F11" s="49"/>
      <c r="G11" s="53"/>
      <c r="H11" s="64">
        <v>500</v>
      </c>
      <c r="I11" s="50"/>
      <c r="J11" s="50"/>
    </row>
    <row r="12" spans="1:10" ht="24.95" customHeight="1">
      <c r="A12" s="51">
        <v>9</v>
      </c>
      <c r="B12" s="52">
        <v>400</v>
      </c>
      <c r="C12" s="64"/>
      <c r="D12" s="54" t="str">
        <f>[1]Ind!G16</f>
        <v>OK ANDALUZJA Piekary Śl.</v>
      </c>
      <c r="E12" s="55">
        <f>[1]Ind!K16</f>
        <v>34</v>
      </c>
      <c r="F12" s="49"/>
      <c r="G12" s="53"/>
      <c r="H12" s="64">
        <v>400</v>
      </c>
      <c r="I12" s="50"/>
      <c r="J12" s="50"/>
    </row>
    <row r="13" spans="1:10" ht="24.95" customHeight="1">
      <c r="A13" s="51">
        <v>10</v>
      </c>
      <c r="B13" s="52">
        <v>400</v>
      </c>
      <c r="C13" s="64"/>
      <c r="D13" s="54" t="str">
        <f>[1]Ind!G17</f>
        <v>SKATMINDSET Jastrzębie</v>
      </c>
      <c r="E13" s="55">
        <f>[1]Ind!K17</f>
        <v>34</v>
      </c>
      <c r="F13" s="49"/>
      <c r="G13" s="53"/>
      <c r="H13" s="64">
        <v>400</v>
      </c>
      <c r="I13" s="50"/>
      <c r="J13" s="50"/>
    </row>
    <row r="14" spans="1:10" ht="24.95" customHeight="1">
      <c r="A14" s="51">
        <v>11</v>
      </c>
      <c r="B14" s="52">
        <v>400</v>
      </c>
      <c r="C14" s="64"/>
      <c r="D14" s="54" t="str">
        <f>[1]Ind!G18</f>
        <v>SK BARBARA Chorzów</v>
      </c>
      <c r="E14" s="55">
        <f>[1]Ind!K18</f>
        <v>38</v>
      </c>
      <c r="F14" s="49"/>
      <c r="G14" s="53"/>
      <c r="H14" s="64">
        <v>400</v>
      </c>
      <c r="I14" s="50"/>
      <c r="J14" s="50"/>
    </row>
    <row r="15" spans="1:10" ht="24.95" customHeight="1">
      <c r="A15" s="51">
        <v>12</v>
      </c>
      <c r="B15" s="52">
        <v>300</v>
      </c>
      <c r="C15" s="64"/>
      <c r="D15" s="54" t="str">
        <f>[1]Ind!G19</f>
        <v>SKAT KLUB Kobiór</v>
      </c>
      <c r="E15" s="55">
        <f>[1]Ind!K19</f>
        <v>31</v>
      </c>
      <c r="F15" s="49"/>
      <c r="G15" s="53"/>
      <c r="H15" s="64">
        <v>300</v>
      </c>
      <c r="I15" s="50"/>
      <c r="J15" s="50"/>
    </row>
    <row r="16" spans="1:10" ht="24.95" customHeight="1">
      <c r="A16" s="51">
        <v>13</v>
      </c>
      <c r="B16" s="52">
        <v>300</v>
      </c>
      <c r="C16" s="64"/>
      <c r="D16" s="54" t="str">
        <f>[1]Ind!G20</f>
        <v>GÓRNIK Wesoła</v>
      </c>
      <c r="E16" s="55">
        <f>[1]Ind!K20</f>
        <v>37</v>
      </c>
      <c r="F16" s="49"/>
      <c r="G16" s="53"/>
      <c r="H16" s="64">
        <v>300</v>
      </c>
      <c r="I16" s="50"/>
      <c r="J16" s="50"/>
    </row>
    <row r="17" spans="1:10" ht="24.95" customHeight="1">
      <c r="A17" s="51">
        <v>14</v>
      </c>
      <c r="B17" s="52">
        <v>300</v>
      </c>
      <c r="C17" s="64"/>
      <c r="D17" s="54" t="str">
        <f>[1]Ind!G21</f>
        <v>GRIN Siemianowice Śl.</v>
      </c>
      <c r="E17" s="55">
        <f>[1]Ind!K21</f>
        <v>38</v>
      </c>
      <c r="F17" s="49"/>
      <c r="G17" s="53"/>
      <c r="H17" s="64">
        <v>300</v>
      </c>
      <c r="I17" s="50"/>
      <c r="J17" s="50"/>
    </row>
    <row r="18" spans="1:10" ht="24.95" customHeight="1">
      <c r="A18" s="51">
        <v>15</v>
      </c>
      <c r="B18" s="52">
        <v>200</v>
      </c>
      <c r="C18" s="64"/>
      <c r="D18" s="54" t="str">
        <f>[1]Ind!G22</f>
        <v>JUBILAT Jastrzębie</v>
      </c>
      <c r="E18" s="55">
        <f>[1]Ind!K22</f>
        <v>32</v>
      </c>
      <c r="F18" s="49"/>
      <c r="G18" s="53"/>
      <c r="H18" s="64">
        <v>200</v>
      </c>
      <c r="I18" s="50"/>
      <c r="J18" s="50"/>
    </row>
    <row r="19" spans="1:10" ht="24.95" customHeight="1">
      <c r="A19" s="51">
        <v>16</v>
      </c>
      <c r="B19" s="52">
        <v>200</v>
      </c>
      <c r="C19" s="64"/>
      <c r="D19" s="54" t="str">
        <f>[1]Ind!G23</f>
        <v>GOL-BAR Tychy</v>
      </c>
      <c r="E19" s="55">
        <f>[1]Ind!K23</f>
        <v>33</v>
      </c>
      <c r="F19" s="49"/>
      <c r="G19" s="53"/>
      <c r="H19" s="64">
        <v>200</v>
      </c>
      <c r="I19" s="56"/>
    </row>
    <row r="20" spans="1:10" ht="24.95" customHeight="1" thickBot="1">
      <c r="A20" s="51" t="s">
        <v>35</v>
      </c>
      <c r="B20" s="57">
        <f>SUM(B4:B19)</f>
        <v>5900</v>
      </c>
      <c r="C20" s="65">
        <f>SUM(C4:C19)</f>
        <v>2000</v>
      </c>
      <c r="D20" s="59"/>
      <c r="E20" s="55">
        <f>[1]Ind!K76</f>
        <v>28</v>
      </c>
      <c r="F20" s="60"/>
      <c r="G20" s="39"/>
      <c r="H20" s="58">
        <f>SUM(H4:H19)</f>
        <v>8900</v>
      </c>
      <c r="I20" s="39"/>
    </row>
    <row r="21" spans="1:10" ht="24.95" customHeight="1" thickTop="1">
      <c r="A21" s="61"/>
      <c r="B21" s="39"/>
      <c r="C21" s="39"/>
      <c r="D21" s="39"/>
      <c r="E21" s="62"/>
      <c r="F21" s="39"/>
      <c r="G21" s="39"/>
      <c r="H21" s="39"/>
      <c r="I21" s="39"/>
    </row>
    <row r="22" spans="1:10" ht="24.95" customHeight="1"/>
    <row r="23" spans="1:10" ht="24.95" customHeight="1"/>
    <row r="24" spans="1:10" ht="24.95" customHeight="1"/>
    <row r="25" spans="1:10" ht="24.95" customHeight="1"/>
    <row r="26" spans="1:10" ht="24.95" customHeight="1"/>
    <row r="27" spans="1:10" ht="24.95" customHeight="1"/>
    <row r="28" spans="1:10" ht="24.95" customHeight="1"/>
    <row r="29" spans="1:10" ht="24.95" customHeight="1"/>
    <row r="30" spans="1:10" ht="24.95" customHeight="1"/>
    <row r="31" spans="1:10" ht="24.95" customHeight="1"/>
    <row r="32" spans="1:10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</sheetData>
  <mergeCells count="1">
    <mergeCell ref="A1:J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WYNIKI</vt:lpstr>
      <vt:lpstr>NAGRODY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JK</cp:lastModifiedBy>
  <cp:lastPrinted>2016-03-06T16:08:27Z</cp:lastPrinted>
  <dcterms:created xsi:type="dcterms:W3CDTF">2013-02-26T07:23:46Z</dcterms:created>
  <dcterms:modified xsi:type="dcterms:W3CDTF">2017-11-13T11:06:14Z</dcterms:modified>
</cp:coreProperties>
</file>